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面積Ａ４版" sheetId="1" r:id="rId1"/>
  </sheets>
  <definedNames>
    <definedName name="_xlnm.Print_Area" localSheetId="0">'面積Ａ４版'!$A$1:$K$63</definedName>
  </definedNames>
  <calcPr fullCalcOnLoad="1"/>
</workbook>
</file>

<file path=xl/sharedStrings.xml><?xml version="1.0" encoding="utf-8"?>
<sst xmlns="http://schemas.openxmlformats.org/spreadsheetml/2006/main" count="89" uniqueCount="87">
  <si>
    <t>研究室面積一覧（単位：㎡）</t>
  </si>
  <si>
    <t>κ棟　ι棟</t>
  </si>
  <si>
    <t>ε棟　ο棟</t>
  </si>
  <si>
    <t>τ21</t>
  </si>
  <si>
    <t>τ22</t>
  </si>
  <si>
    <t>τ31</t>
  </si>
  <si>
    <t>τ32</t>
  </si>
  <si>
    <t>τ41</t>
  </si>
  <si>
    <t>τ42</t>
  </si>
  <si>
    <t>τ43</t>
  </si>
  <si>
    <t>τ44</t>
  </si>
  <si>
    <t>τ45ａ</t>
  </si>
  <si>
    <t>τ45ｂ</t>
  </si>
  <si>
    <t>λ201</t>
  </si>
  <si>
    <t>λ202</t>
  </si>
  <si>
    <t>λ203</t>
  </si>
  <si>
    <t>λ204</t>
  </si>
  <si>
    <t>λ205</t>
  </si>
  <si>
    <t>λ206</t>
  </si>
  <si>
    <t>λ207</t>
  </si>
  <si>
    <t>λ301</t>
  </si>
  <si>
    <t>λ302</t>
  </si>
  <si>
    <t>λ303</t>
  </si>
  <si>
    <t>λ304</t>
  </si>
  <si>
    <t>λ305</t>
  </si>
  <si>
    <t>λ306</t>
  </si>
  <si>
    <t>λ307</t>
  </si>
  <si>
    <t>λ308</t>
  </si>
  <si>
    <t>λ309</t>
  </si>
  <si>
    <t>λ310</t>
  </si>
  <si>
    <t>λ401</t>
  </si>
  <si>
    <t>λ402</t>
  </si>
  <si>
    <t>λ403</t>
  </si>
  <si>
    <t>λ404</t>
  </si>
  <si>
    <t>λ405</t>
  </si>
  <si>
    <t>λ406</t>
  </si>
  <si>
    <t>λ407</t>
  </si>
  <si>
    <t>λ408</t>
  </si>
  <si>
    <t>λ409</t>
  </si>
  <si>
    <t>λ410</t>
  </si>
  <si>
    <t>λ501</t>
  </si>
  <si>
    <t>λ502</t>
  </si>
  <si>
    <t>λ503</t>
  </si>
  <si>
    <t>λ504</t>
  </si>
  <si>
    <t>λ505</t>
  </si>
  <si>
    <t>λ506</t>
  </si>
  <si>
    <t>λ507</t>
  </si>
  <si>
    <t>λ508</t>
  </si>
  <si>
    <t>τ14</t>
  </si>
  <si>
    <t>τ15</t>
  </si>
  <si>
    <t>τ16</t>
  </si>
  <si>
    <t>Z（ゼータ）館</t>
  </si>
  <si>
    <t>Z101</t>
  </si>
  <si>
    <t>Z102</t>
  </si>
  <si>
    <t>Z103</t>
  </si>
  <si>
    <t>Z104</t>
  </si>
  <si>
    <t>Z201</t>
  </si>
  <si>
    <t>Z202</t>
  </si>
  <si>
    <t>Z203</t>
  </si>
  <si>
    <t>Z301</t>
  </si>
  <si>
    <t>Z302</t>
  </si>
  <si>
    <t>Z303</t>
  </si>
  <si>
    <t>ν棟</t>
  </si>
  <si>
    <t>IIJﾊｳｽ(A)</t>
  </si>
  <si>
    <t>ﾄﾞｺﾓﾊｳｽ(B)</t>
  </si>
  <si>
    <t>DNPﾊｳｽ(C)</t>
  </si>
  <si>
    <t>舘内ﾊｳｽ(D)</t>
  </si>
  <si>
    <t>森ｱﾄﾘｴ(E)</t>
  </si>
  <si>
    <t>※　共有部を含む</t>
  </si>
  <si>
    <t>103-104</t>
  </si>
  <si>
    <t>106-108</t>
  </si>
  <si>
    <t>111-112</t>
  </si>
  <si>
    <t>114-116</t>
  </si>
  <si>
    <t>λ棟</t>
  </si>
  <si>
    <t>τ棟</t>
  </si>
  <si>
    <t>Δ棟１階（Ｓ）</t>
  </si>
  <si>
    <t>Δ棟１階（Ｎ）</t>
  </si>
  <si>
    <t>103-106</t>
  </si>
  <si>
    <t>107-108</t>
  </si>
  <si>
    <t>109-110</t>
  </si>
  <si>
    <t>113-114</t>
  </si>
  <si>
    <t>Δ棟２階（Ｓ）</t>
  </si>
  <si>
    <t>Δ棟２階（Ｎ）</t>
  </si>
  <si>
    <t>203-204</t>
  </si>
  <si>
    <t>206-207</t>
  </si>
  <si>
    <t>211-216</t>
  </si>
  <si>
    <t>203-208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</si>
</sst>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6" xfId="0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7" fontId="0" fillId="33" borderId="17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7" fontId="0" fillId="33" borderId="18" xfId="0" applyNumberForma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4" xfId="0" applyBorder="1" applyAlignment="1" quotePrefix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7" fontId="0" fillId="33" borderId="22" xfId="0" applyNumberForma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7" fontId="0" fillId="33" borderId="11" xfId="0" applyNumberFormat="1" applyFont="1" applyFill="1" applyBorder="1" applyAlignment="1">
      <alignment vertical="center"/>
    </xf>
    <xf numFmtId="0" fontId="0" fillId="33" borderId="23" xfId="0" applyFill="1" applyBorder="1" applyAlignment="1">
      <alignment horizontal="right" vertical="center"/>
    </xf>
    <xf numFmtId="0" fontId="0" fillId="33" borderId="24" xfId="0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33" borderId="26" xfId="0" applyFill="1" applyBorder="1" applyAlignment="1">
      <alignment horizontal="right" vertical="center"/>
    </xf>
    <xf numFmtId="0" fontId="0" fillId="33" borderId="27" xfId="0" applyFill="1" applyBorder="1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30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33" borderId="31" xfId="0" applyFill="1" applyBorder="1" applyAlignment="1">
      <alignment horizontal="right" vertical="center"/>
    </xf>
    <xf numFmtId="0" fontId="0" fillId="33" borderId="3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19">
      <selection activeCell="F17" sqref="F17"/>
    </sheetView>
  </sheetViews>
  <sheetFormatPr defaultColWidth="9.00390625" defaultRowHeight="13.5"/>
  <cols>
    <col min="1" max="2" width="9.00390625" style="7" customWidth="1"/>
    <col min="3" max="3" width="7.625" style="7" customWidth="1"/>
    <col min="4" max="5" width="9.00390625" style="7" customWidth="1"/>
    <col min="6" max="6" width="7.625" style="7" customWidth="1"/>
    <col min="7" max="7" width="10.75390625" style="7" customWidth="1"/>
    <col min="8" max="8" width="9.00390625" style="7" customWidth="1"/>
    <col min="9" max="9" width="7.625" style="7" customWidth="1"/>
    <col min="10" max="10" width="11.50390625" style="7" bestFit="1" customWidth="1"/>
    <col min="11" max="16384" width="9.00390625" style="7" customWidth="1"/>
  </cols>
  <sheetData>
    <row r="1" ht="13.5">
      <c r="A1" s="7" t="s">
        <v>0</v>
      </c>
    </row>
    <row r="3" spans="1:10" ht="14.25" thickBot="1">
      <c r="A3" s="8" t="s">
        <v>1</v>
      </c>
      <c r="B3" s="8"/>
      <c r="C3" s="8"/>
      <c r="D3" s="8" t="s">
        <v>2</v>
      </c>
      <c r="E3" s="8"/>
      <c r="F3" s="8"/>
      <c r="G3" s="8" t="s">
        <v>73</v>
      </c>
      <c r="H3" s="8"/>
      <c r="J3" s="7" t="s">
        <v>74</v>
      </c>
    </row>
    <row r="4" spans="1:11" ht="13.5">
      <c r="A4" s="9">
        <v>201</v>
      </c>
      <c r="B4" s="10">
        <v>29.44</v>
      </c>
      <c r="C4" s="8"/>
      <c r="D4" s="9">
        <v>201</v>
      </c>
      <c r="E4" s="10">
        <v>29.44</v>
      </c>
      <c r="F4" s="27"/>
      <c r="G4" s="9" t="s">
        <v>13</v>
      </c>
      <c r="H4" s="12">
        <v>32.89</v>
      </c>
      <c r="J4" s="9" t="s">
        <v>48</v>
      </c>
      <c r="K4" s="32">
        <f>0.5*6/2+6*6</f>
        <v>37.5</v>
      </c>
    </row>
    <row r="5" spans="1:11" ht="13.5">
      <c r="A5" s="15">
        <v>202</v>
      </c>
      <c r="B5" s="16">
        <v>20</v>
      </c>
      <c r="C5" s="8"/>
      <c r="D5" s="15">
        <v>202</v>
      </c>
      <c r="E5" s="16">
        <v>32.89</v>
      </c>
      <c r="F5" s="27"/>
      <c r="G5" s="15" t="s">
        <v>14</v>
      </c>
      <c r="H5" s="17">
        <v>20</v>
      </c>
      <c r="J5" s="15" t="s">
        <v>49</v>
      </c>
      <c r="K5" s="24">
        <f>5.5*6</f>
        <v>33</v>
      </c>
    </row>
    <row r="6" spans="1:11" ht="13.5">
      <c r="A6" s="15">
        <v>203</v>
      </c>
      <c r="B6" s="16">
        <v>20</v>
      </c>
      <c r="C6" s="8"/>
      <c r="D6" s="15">
        <v>203</v>
      </c>
      <c r="E6" s="16">
        <v>20</v>
      </c>
      <c r="F6" s="27"/>
      <c r="G6" s="15" t="s">
        <v>15</v>
      </c>
      <c r="H6" s="17">
        <v>20</v>
      </c>
      <c r="J6" s="15" t="s">
        <v>50</v>
      </c>
      <c r="K6" s="24">
        <f>1.5*4.8/2+4.5*4.8-2.8</f>
        <v>22.399999999999995</v>
      </c>
    </row>
    <row r="7" spans="1:11" ht="13.5">
      <c r="A7" s="15">
        <v>204</v>
      </c>
      <c r="B7" s="16">
        <v>20</v>
      </c>
      <c r="C7" s="8"/>
      <c r="D7" s="15">
        <v>204</v>
      </c>
      <c r="E7" s="16">
        <v>20</v>
      </c>
      <c r="F7" s="27"/>
      <c r="G7" s="15" t="s">
        <v>16</v>
      </c>
      <c r="H7" s="17">
        <v>20</v>
      </c>
      <c r="J7" s="15" t="s">
        <v>3</v>
      </c>
      <c r="K7" s="24">
        <f>(7+7.7)*5.7/2</f>
        <v>41.894999999999996</v>
      </c>
    </row>
    <row r="8" spans="1:11" ht="13.5">
      <c r="A8" s="15">
        <v>205</v>
      </c>
      <c r="B8" s="16">
        <v>53.76</v>
      </c>
      <c r="C8" s="8"/>
      <c r="D8" s="15">
        <v>205</v>
      </c>
      <c r="E8" s="16">
        <v>20</v>
      </c>
      <c r="F8" s="27"/>
      <c r="G8" s="15" t="s">
        <v>17</v>
      </c>
      <c r="H8" s="17">
        <v>20</v>
      </c>
      <c r="J8" s="15" t="s">
        <v>4</v>
      </c>
      <c r="K8" s="24">
        <f>(7.7+8.3)*5.7/2</f>
        <v>45.6</v>
      </c>
    </row>
    <row r="9" spans="1:11" ht="13.5">
      <c r="A9" s="15">
        <v>206</v>
      </c>
      <c r="B9" s="16">
        <v>20</v>
      </c>
      <c r="C9" s="8"/>
      <c r="D9" s="15">
        <v>206</v>
      </c>
      <c r="E9" s="16">
        <v>20</v>
      </c>
      <c r="F9" s="27"/>
      <c r="G9" s="15" t="s">
        <v>18</v>
      </c>
      <c r="H9" s="17">
        <v>20</v>
      </c>
      <c r="J9" s="15" t="s">
        <v>5</v>
      </c>
      <c r="K9" s="24">
        <f>K7</f>
        <v>41.894999999999996</v>
      </c>
    </row>
    <row r="10" spans="1:11" ht="13.5">
      <c r="A10" s="15">
        <v>207</v>
      </c>
      <c r="B10" s="16">
        <v>20</v>
      </c>
      <c r="C10" s="8"/>
      <c r="D10" s="15">
        <v>207</v>
      </c>
      <c r="E10" s="16">
        <v>20</v>
      </c>
      <c r="F10" s="27"/>
      <c r="G10" s="15" t="s">
        <v>19</v>
      </c>
      <c r="H10" s="17">
        <v>45.12</v>
      </c>
      <c r="J10" s="15" t="s">
        <v>6</v>
      </c>
      <c r="K10" s="24">
        <f>K8</f>
        <v>45.6</v>
      </c>
    </row>
    <row r="11" spans="1:11" ht="13.5">
      <c r="A11" s="15">
        <v>208</v>
      </c>
      <c r="B11" s="16">
        <v>40.96</v>
      </c>
      <c r="C11" s="8"/>
      <c r="D11" s="15">
        <v>208</v>
      </c>
      <c r="E11" s="16">
        <v>40.96</v>
      </c>
      <c r="F11" s="27"/>
      <c r="G11" s="15" t="s">
        <v>20</v>
      </c>
      <c r="H11" s="17">
        <v>32.89</v>
      </c>
      <c r="J11" s="15" t="s">
        <v>7</v>
      </c>
      <c r="K11" s="24">
        <f>8.5*5</f>
        <v>42.5</v>
      </c>
    </row>
    <row r="12" spans="1:11" ht="13.5">
      <c r="A12" s="15">
        <v>301</v>
      </c>
      <c r="B12" s="16">
        <v>29.44</v>
      </c>
      <c r="C12" s="8"/>
      <c r="D12" s="15">
        <v>301</v>
      </c>
      <c r="E12" s="16">
        <v>29.44</v>
      </c>
      <c r="F12" s="27"/>
      <c r="G12" s="15" t="s">
        <v>21</v>
      </c>
      <c r="H12" s="17">
        <v>20</v>
      </c>
      <c r="J12" s="15" t="s">
        <v>8</v>
      </c>
      <c r="K12" s="24">
        <f>5*6</f>
        <v>30</v>
      </c>
    </row>
    <row r="13" spans="1:11" ht="13.5">
      <c r="A13" s="15">
        <v>302</v>
      </c>
      <c r="B13" s="16">
        <v>32.89</v>
      </c>
      <c r="C13" s="8"/>
      <c r="D13" s="15">
        <v>302</v>
      </c>
      <c r="E13" s="16">
        <v>32.89</v>
      </c>
      <c r="F13" s="27"/>
      <c r="G13" s="15" t="s">
        <v>22</v>
      </c>
      <c r="H13" s="17">
        <v>20</v>
      </c>
      <c r="J13" s="15" t="s">
        <v>9</v>
      </c>
      <c r="K13" s="24">
        <f>4.3*4.5</f>
        <v>19.349999999999998</v>
      </c>
    </row>
    <row r="14" spans="1:11" ht="13.5">
      <c r="A14" s="15">
        <v>303</v>
      </c>
      <c r="B14" s="16">
        <v>20</v>
      </c>
      <c r="C14" s="8"/>
      <c r="D14" s="15">
        <v>303</v>
      </c>
      <c r="E14" s="16">
        <v>20</v>
      </c>
      <c r="F14" s="27"/>
      <c r="G14" s="15" t="s">
        <v>23</v>
      </c>
      <c r="H14" s="17">
        <v>20</v>
      </c>
      <c r="J14" s="15" t="s">
        <v>10</v>
      </c>
      <c r="K14" s="24">
        <f>5.5*4.3</f>
        <v>23.65</v>
      </c>
    </row>
    <row r="15" spans="1:11" ht="13.5">
      <c r="A15" s="15">
        <v>304</v>
      </c>
      <c r="B15" s="16">
        <v>20</v>
      </c>
      <c r="C15" s="8"/>
      <c r="D15" s="15">
        <v>304</v>
      </c>
      <c r="E15" s="16">
        <v>20</v>
      </c>
      <c r="F15" s="27"/>
      <c r="G15" s="15" t="s">
        <v>24</v>
      </c>
      <c r="H15" s="17">
        <v>20</v>
      </c>
      <c r="J15" s="15" t="s">
        <v>11</v>
      </c>
      <c r="K15" s="24">
        <f>5*15.7/2</f>
        <v>39.25</v>
      </c>
    </row>
    <row r="16" spans="1:11" ht="14.25" thickBot="1">
      <c r="A16" s="15">
        <v>305</v>
      </c>
      <c r="B16" s="16">
        <v>20</v>
      </c>
      <c r="C16" s="8"/>
      <c r="D16" s="15">
        <v>305</v>
      </c>
      <c r="E16" s="16">
        <v>20</v>
      </c>
      <c r="F16" s="27"/>
      <c r="G16" s="15" t="s">
        <v>25</v>
      </c>
      <c r="H16" s="17">
        <v>20</v>
      </c>
      <c r="J16" s="25" t="s">
        <v>12</v>
      </c>
      <c r="K16" s="30">
        <f>K15</f>
        <v>39.25</v>
      </c>
    </row>
    <row r="17" spans="1:11" ht="13.5">
      <c r="A17" s="15">
        <v>306</v>
      </c>
      <c r="B17" s="16">
        <v>20</v>
      </c>
      <c r="C17" s="8"/>
      <c r="D17" s="15">
        <v>306</v>
      </c>
      <c r="E17" s="16">
        <v>20</v>
      </c>
      <c r="F17" s="27"/>
      <c r="G17" s="15" t="s">
        <v>26</v>
      </c>
      <c r="H17" s="17">
        <v>53.76</v>
      </c>
      <c r="J17" s="11"/>
      <c r="K17" s="31"/>
    </row>
    <row r="18" spans="1:11" ht="14.25" thickBot="1">
      <c r="A18" s="15">
        <v>307</v>
      </c>
      <c r="B18" s="16">
        <v>20</v>
      </c>
      <c r="C18" s="8"/>
      <c r="D18" s="15">
        <v>307</v>
      </c>
      <c r="E18" s="16">
        <v>20</v>
      </c>
      <c r="F18" s="27"/>
      <c r="G18" s="15" t="s">
        <v>27</v>
      </c>
      <c r="H18" s="17">
        <v>20</v>
      </c>
      <c r="J18" s="7" t="s">
        <v>62</v>
      </c>
      <c r="K18" s="8"/>
    </row>
    <row r="19" spans="1:11" ht="13.5">
      <c r="A19" s="15">
        <v>308</v>
      </c>
      <c r="B19" s="16">
        <v>53.76</v>
      </c>
      <c r="C19" s="8"/>
      <c r="D19" s="15">
        <v>308</v>
      </c>
      <c r="E19" s="16">
        <v>53.76</v>
      </c>
      <c r="F19" s="27"/>
      <c r="G19" s="15" t="s">
        <v>28</v>
      </c>
      <c r="H19" s="17">
        <v>20</v>
      </c>
      <c r="J19" s="13" t="s">
        <v>63</v>
      </c>
      <c r="K19" s="14">
        <f>65.05*3.3</f>
        <v>214.665</v>
      </c>
    </row>
    <row r="20" spans="1:11" ht="13.5">
      <c r="A20" s="15">
        <v>309</v>
      </c>
      <c r="B20" s="16">
        <v>20</v>
      </c>
      <c r="C20" s="8"/>
      <c r="D20" s="15">
        <v>309</v>
      </c>
      <c r="E20" s="16">
        <v>20</v>
      </c>
      <c r="F20" s="27"/>
      <c r="G20" s="15" t="s">
        <v>29</v>
      </c>
      <c r="H20" s="17">
        <v>45.12</v>
      </c>
      <c r="J20" s="18" t="s">
        <v>64</v>
      </c>
      <c r="K20" s="19">
        <f>65.05*3.3</f>
        <v>214.665</v>
      </c>
    </row>
    <row r="21" spans="1:11" ht="13.5">
      <c r="A21" s="15">
        <v>310</v>
      </c>
      <c r="B21" s="16">
        <v>20</v>
      </c>
      <c r="C21" s="8"/>
      <c r="D21" s="15">
        <v>310</v>
      </c>
      <c r="E21" s="16">
        <v>20</v>
      </c>
      <c r="F21" s="27"/>
      <c r="G21" s="15" t="s">
        <v>30</v>
      </c>
      <c r="H21" s="17">
        <v>29.44</v>
      </c>
      <c r="J21" s="20" t="s">
        <v>65</v>
      </c>
      <c r="K21" s="19">
        <f>64.79*3.3</f>
        <v>213.80700000000002</v>
      </c>
    </row>
    <row r="22" spans="1:11" ht="13.5">
      <c r="A22" s="15">
        <v>311</v>
      </c>
      <c r="B22" s="16">
        <v>40.96</v>
      </c>
      <c r="C22" s="8"/>
      <c r="D22" s="15">
        <v>311</v>
      </c>
      <c r="E22" s="16">
        <v>40.96</v>
      </c>
      <c r="F22" s="27"/>
      <c r="G22" s="15" t="s">
        <v>31</v>
      </c>
      <c r="H22" s="17">
        <v>20</v>
      </c>
      <c r="J22" s="18" t="s">
        <v>66</v>
      </c>
      <c r="K22" s="19">
        <f>63.74*3.3</f>
        <v>210.34199999999998</v>
      </c>
    </row>
    <row r="23" spans="1:11" ht="14.25" thickBot="1">
      <c r="A23" s="15">
        <v>401</v>
      </c>
      <c r="B23" s="16">
        <v>29.44</v>
      </c>
      <c r="C23" s="8"/>
      <c r="D23" s="15">
        <v>401</v>
      </c>
      <c r="E23" s="16">
        <v>29.44</v>
      </c>
      <c r="F23" s="27"/>
      <c r="G23" s="15" t="s">
        <v>32</v>
      </c>
      <c r="H23" s="17">
        <v>20</v>
      </c>
      <c r="J23" s="21" t="s">
        <v>67</v>
      </c>
      <c r="K23" s="22">
        <f>102.22*3.3</f>
        <v>337.32599999999996</v>
      </c>
    </row>
    <row r="24" spans="1:10" ht="13.5">
      <c r="A24" s="15">
        <v>402</v>
      </c>
      <c r="B24" s="16">
        <v>32.89</v>
      </c>
      <c r="C24" s="8"/>
      <c r="D24" s="15">
        <v>402</v>
      </c>
      <c r="E24" s="16">
        <v>32.89</v>
      </c>
      <c r="F24" s="27"/>
      <c r="G24" s="15" t="s">
        <v>33</v>
      </c>
      <c r="H24" s="17">
        <v>20</v>
      </c>
      <c r="J24" s="23" t="s">
        <v>68</v>
      </c>
    </row>
    <row r="25" spans="1:8" ht="13.5">
      <c r="A25" s="15">
        <v>403</v>
      </c>
      <c r="B25" s="16">
        <v>20</v>
      </c>
      <c r="C25" s="8"/>
      <c r="D25" s="15">
        <v>403</v>
      </c>
      <c r="E25" s="16">
        <v>20</v>
      </c>
      <c r="F25" s="27"/>
      <c r="G25" s="15" t="s">
        <v>34</v>
      </c>
      <c r="H25" s="17">
        <v>20</v>
      </c>
    </row>
    <row r="26" spans="1:11" ht="14.25" thickBot="1">
      <c r="A26" s="15">
        <v>404</v>
      </c>
      <c r="B26" s="16">
        <v>20</v>
      </c>
      <c r="C26" s="8"/>
      <c r="D26" s="15">
        <v>404</v>
      </c>
      <c r="E26" s="16">
        <v>20</v>
      </c>
      <c r="F26" s="27"/>
      <c r="G26" s="15" t="s">
        <v>35</v>
      </c>
      <c r="H26" s="17">
        <v>20</v>
      </c>
      <c r="J26" s="45" t="s">
        <v>51</v>
      </c>
      <c r="K26" s="45"/>
    </row>
    <row r="27" spans="1:11" ht="13.5">
      <c r="A27" s="15">
        <v>405</v>
      </c>
      <c r="B27" s="16">
        <v>20</v>
      </c>
      <c r="C27" s="8"/>
      <c r="D27" s="15">
        <v>405</v>
      </c>
      <c r="E27" s="16">
        <v>20</v>
      </c>
      <c r="F27" s="27"/>
      <c r="G27" s="15" t="s">
        <v>36</v>
      </c>
      <c r="H27" s="17">
        <v>46.08</v>
      </c>
      <c r="J27" s="1" t="s">
        <v>52</v>
      </c>
      <c r="K27" s="2">
        <v>46.04</v>
      </c>
    </row>
    <row r="28" spans="1:11" ht="13.5">
      <c r="A28" s="15">
        <v>406</v>
      </c>
      <c r="B28" s="16">
        <v>20</v>
      </c>
      <c r="C28" s="8"/>
      <c r="D28" s="15">
        <v>406</v>
      </c>
      <c r="E28" s="16">
        <v>20</v>
      </c>
      <c r="F28" s="27"/>
      <c r="G28" s="15" t="s">
        <v>37</v>
      </c>
      <c r="H28" s="17">
        <v>20</v>
      </c>
      <c r="J28" s="3" t="s">
        <v>53</v>
      </c>
      <c r="K28" s="4">
        <v>35.12</v>
      </c>
    </row>
    <row r="29" spans="1:11" ht="13.5">
      <c r="A29" s="15">
        <v>407</v>
      </c>
      <c r="B29" s="16">
        <v>20</v>
      </c>
      <c r="C29" s="8"/>
      <c r="D29" s="15">
        <v>407</v>
      </c>
      <c r="E29" s="16">
        <v>20</v>
      </c>
      <c r="F29" s="27"/>
      <c r="G29" s="15" t="s">
        <v>38</v>
      </c>
      <c r="H29" s="17">
        <v>20</v>
      </c>
      <c r="J29" s="3" t="s">
        <v>54</v>
      </c>
      <c r="K29" s="4">
        <v>109.34</v>
      </c>
    </row>
    <row r="30" spans="1:11" ht="13.5">
      <c r="A30" s="15">
        <v>408</v>
      </c>
      <c r="B30" s="16">
        <v>53.76</v>
      </c>
      <c r="C30" s="8"/>
      <c r="D30" s="15">
        <v>408</v>
      </c>
      <c r="E30" s="16">
        <v>53.76</v>
      </c>
      <c r="F30" s="27"/>
      <c r="G30" s="15" t="s">
        <v>39</v>
      </c>
      <c r="H30" s="17">
        <v>60.63</v>
      </c>
      <c r="J30" s="5" t="s">
        <v>55</v>
      </c>
      <c r="K30" s="4">
        <v>116.34</v>
      </c>
    </row>
    <row r="31" spans="1:11" ht="13.5">
      <c r="A31" s="15">
        <v>409</v>
      </c>
      <c r="B31" s="16">
        <v>20</v>
      </c>
      <c r="C31" s="8"/>
      <c r="D31" s="15">
        <v>409</v>
      </c>
      <c r="E31" s="16">
        <v>20</v>
      </c>
      <c r="F31" s="27"/>
      <c r="G31" s="15" t="s">
        <v>40</v>
      </c>
      <c r="H31" s="17">
        <v>20</v>
      </c>
      <c r="J31" s="5" t="s">
        <v>56</v>
      </c>
      <c r="K31" s="4">
        <v>45.99</v>
      </c>
    </row>
    <row r="32" spans="1:11" ht="13.5">
      <c r="A32" s="15">
        <v>410</v>
      </c>
      <c r="B32" s="16">
        <v>20</v>
      </c>
      <c r="C32" s="8"/>
      <c r="D32" s="15">
        <v>410</v>
      </c>
      <c r="E32" s="16">
        <v>20</v>
      </c>
      <c r="F32" s="27"/>
      <c r="G32" s="15" t="s">
        <v>41</v>
      </c>
      <c r="H32" s="17">
        <v>20</v>
      </c>
      <c r="J32" s="3" t="s">
        <v>57</v>
      </c>
      <c r="K32" s="4">
        <v>147.06</v>
      </c>
    </row>
    <row r="33" spans="1:11" ht="13.5">
      <c r="A33" s="15">
        <v>411</v>
      </c>
      <c r="B33" s="16">
        <v>40.96</v>
      </c>
      <c r="C33" s="8"/>
      <c r="D33" s="15">
        <v>411</v>
      </c>
      <c r="E33" s="16">
        <v>40.96</v>
      </c>
      <c r="F33" s="27"/>
      <c r="G33" s="15" t="s">
        <v>42</v>
      </c>
      <c r="H33" s="17">
        <v>20</v>
      </c>
      <c r="J33" s="3" t="s">
        <v>58</v>
      </c>
      <c r="K33" s="4">
        <v>93.76</v>
      </c>
    </row>
    <row r="34" spans="1:11" ht="13.5">
      <c r="A34" s="15">
        <v>501</v>
      </c>
      <c r="B34" s="16">
        <v>22.08</v>
      </c>
      <c r="C34" s="8"/>
      <c r="D34" s="15">
        <v>501</v>
      </c>
      <c r="E34" s="16">
        <v>22.08</v>
      </c>
      <c r="F34" s="27"/>
      <c r="G34" s="15" t="s">
        <v>43</v>
      </c>
      <c r="H34" s="17">
        <v>20</v>
      </c>
      <c r="J34" s="3" t="s">
        <v>59</v>
      </c>
      <c r="K34" s="4">
        <v>45.99</v>
      </c>
    </row>
    <row r="35" spans="1:11" ht="13.5">
      <c r="A35" s="15">
        <v>502</v>
      </c>
      <c r="B35" s="16">
        <v>20</v>
      </c>
      <c r="C35" s="8"/>
      <c r="D35" s="15">
        <v>502</v>
      </c>
      <c r="E35" s="16">
        <v>20</v>
      </c>
      <c r="F35" s="27"/>
      <c r="G35" s="15" t="s">
        <v>44</v>
      </c>
      <c r="H35" s="17">
        <v>20</v>
      </c>
      <c r="J35" s="3" t="s">
        <v>60</v>
      </c>
      <c r="K35" s="4">
        <v>147.22</v>
      </c>
    </row>
    <row r="36" spans="1:11" ht="14.25" thickBot="1">
      <c r="A36" s="15">
        <v>503</v>
      </c>
      <c r="B36" s="16">
        <v>20</v>
      </c>
      <c r="C36" s="8"/>
      <c r="D36" s="15">
        <v>503</v>
      </c>
      <c r="E36" s="16">
        <v>20</v>
      </c>
      <c r="F36" s="27"/>
      <c r="G36" s="15" t="s">
        <v>45</v>
      </c>
      <c r="H36" s="17">
        <v>38.4</v>
      </c>
      <c r="J36" s="6" t="s">
        <v>61</v>
      </c>
      <c r="K36" s="4">
        <v>81.78</v>
      </c>
    </row>
    <row r="37" spans="1:8" ht="13.5">
      <c r="A37" s="15">
        <v>504</v>
      </c>
      <c r="B37" s="16">
        <v>20</v>
      </c>
      <c r="C37" s="8"/>
      <c r="D37" s="15">
        <v>504</v>
      </c>
      <c r="E37" s="16">
        <v>20</v>
      </c>
      <c r="F37" s="27"/>
      <c r="G37" s="15" t="s">
        <v>46</v>
      </c>
      <c r="H37" s="17">
        <v>30.72</v>
      </c>
    </row>
    <row r="38" spans="1:8" ht="14.25" thickBot="1">
      <c r="A38" s="15">
        <v>505</v>
      </c>
      <c r="B38" s="16">
        <v>20</v>
      </c>
      <c r="C38" s="8"/>
      <c r="D38" s="15">
        <v>505</v>
      </c>
      <c r="E38" s="16">
        <v>20</v>
      </c>
      <c r="F38" s="27"/>
      <c r="G38" s="25" t="s">
        <v>47</v>
      </c>
      <c r="H38" s="30">
        <v>41.28</v>
      </c>
    </row>
    <row r="39" spans="1:8" ht="13.5">
      <c r="A39" s="15">
        <v>506</v>
      </c>
      <c r="B39" s="16">
        <v>20</v>
      </c>
      <c r="C39" s="8"/>
      <c r="D39" s="15">
        <v>506</v>
      </c>
      <c r="E39" s="16">
        <v>20</v>
      </c>
      <c r="F39" s="27"/>
      <c r="G39" s="8"/>
      <c r="H39" s="8"/>
    </row>
    <row r="40" spans="1:6" ht="13.5">
      <c r="A40" s="15">
        <v>507</v>
      </c>
      <c r="B40" s="16">
        <v>46.08</v>
      </c>
      <c r="C40" s="8"/>
      <c r="D40" s="15">
        <v>507</v>
      </c>
      <c r="E40" s="16">
        <v>46.08</v>
      </c>
      <c r="F40" s="27"/>
    </row>
    <row r="41" spans="1:6" ht="13.5">
      <c r="A41" s="15">
        <v>508</v>
      </c>
      <c r="B41" s="16">
        <v>30.72</v>
      </c>
      <c r="C41" s="8"/>
      <c r="D41" s="15">
        <v>508</v>
      </c>
      <c r="E41" s="16">
        <v>30.72</v>
      </c>
      <c r="F41" s="27"/>
    </row>
    <row r="42" spans="1:6" ht="14.25" thickBot="1">
      <c r="A42" s="25">
        <v>509</v>
      </c>
      <c r="B42" s="26">
        <v>30.72</v>
      </c>
      <c r="C42" s="8"/>
      <c r="D42" s="25">
        <v>509</v>
      </c>
      <c r="E42" s="26">
        <v>30.72</v>
      </c>
      <c r="F42" s="27"/>
    </row>
    <row r="43" spans="1:6" ht="13.5">
      <c r="A43" s="11"/>
      <c r="B43" s="27"/>
      <c r="C43" s="8"/>
      <c r="D43" s="8"/>
      <c r="E43" s="8"/>
      <c r="F43" s="8"/>
    </row>
    <row r="44" spans="1:6" ht="13.5">
      <c r="A44" s="11"/>
      <c r="B44" s="27"/>
      <c r="C44" s="8"/>
      <c r="D44" s="8"/>
      <c r="E44" s="8"/>
      <c r="F44" s="8"/>
    </row>
    <row r="45" spans="1:10" ht="14.25" thickBot="1">
      <c r="A45" s="8" t="s">
        <v>75</v>
      </c>
      <c r="B45" s="8"/>
      <c r="D45" s="8" t="s">
        <v>76</v>
      </c>
      <c r="F45" s="8"/>
      <c r="G45" s="7" t="s">
        <v>81</v>
      </c>
      <c r="J45" s="7" t="s">
        <v>82</v>
      </c>
    </row>
    <row r="46" spans="1:11" ht="13.5">
      <c r="A46" s="9">
        <v>101</v>
      </c>
      <c r="B46" s="28">
        <v>25</v>
      </c>
      <c r="D46" s="46">
        <v>101</v>
      </c>
      <c r="E46" s="47">
        <v>50</v>
      </c>
      <c r="F46" s="8"/>
      <c r="G46" s="9">
        <v>201</v>
      </c>
      <c r="H46" s="28">
        <v>25</v>
      </c>
      <c r="J46" s="9">
        <v>201</v>
      </c>
      <c r="K46" s="28">
        <v>25</v>
      </c>
    </row>
    <row r="47" spans="1:11" ht="13.5">
      <c r="A47" s="15">
        <v>102</v>
      </c>
      <c r="B47" s="29">
        <v>25</v>
      </c>
      <c r="D47" s="36"/>
      <c r="E47" s="39"/>
      <c r="F47" s="8"/>
      <c r="G47" s="15">
        <v>202</v>
      </c>
      <c r="H47" s="29">
        <v>25</v>
      </c>
      <c r="J47" s="15">
        <v>202</v>
      </c>
      <c r="K47" s="29">
        <v>25</v>
      </c>
    </row>
    <row r="48" spans="1:11" ht="13.5">
      <c r="A48" s="35" t="s">
        <v>69</v>
      </c>
      <c r="B48" s="38">
        <v>50</v>
      </c>
      <c r="D48" s="35" t="s">
        <v>77</v>
      </c>
      <c r="E48" s="33">
        <v>100</v>
      </c>
      <c r="F48" s="8"/>
      <c r="G48" s="35" t="s">
        <v>83</v>
      </c>
      <c r="H48" s="33">
        <v>50</v>
      </c>
      <c r="J48" s="35" t="s">
        <v>86</v>
      </c>
      <c r="K48" s="33">
        <v>150</v>
      </c>
    </row>
    <row r="49" spans="1:11" ht="13.5">
      <c r="A49" s="36"/>
      <c r="B49" s="39"/>
      <c r="D49" s="40"/>
      <c r="E49" s="42"/>
      <c r="F49" s="8"/>
      <c r="G49" s="36"/>
      <c r="H49" s="37"/>
      <c r="J49" s="40"/>
      <c r="K49" s="42"/>
    </row>
    <row r="50" spans="1:11" ht="13.5">
      <c r="A50" s="15">
        <v>105</v>
      </c>
      <c r="B50" s="29">
        <v>25</v>
      </c>
      <c r="D50" s="40"/>
      <c r="E50" s="42"/>
      <c r="F50" s="8"/>
      <c r="G50" s="15">
        <v>205</v>
      </c>
      <c r="H50" s="29">
        <v>25</v>
      </c>
      <c r="J50" s="40"/>
      <c r="K50" s="42"/>
    </row>
    <row r="51" spans="1:11" ht="13.5">
      <c r="A51" s="35" t="s">
        <v>70</v>
      </c>
      <c r="B51" s="33">
        <v>75</v>
      </c>
      <c r="D51" s="36"/>
      <c r="E51" s="37"/>
      <c r="F51" s="8"/>
      <c r="G51" s="35" t="s">
        <v>84</v>
      </c>
      <c r="H51" s="38">
        <v>50</v>
      </c>
      <c r="J51" s="40"/>
      <c r="K51" s="42"/>
    </row>
    <row r="52" spans="1:11" ht="13.5">
      <c r="A52" s="40"/>
      <c r="B52" s="42"/>
      <c r="D52" s="35" t="s">
        <v>78</v>
      </c>
      <c r="E52" s="33">
        <v>50</v>
      </c>
      <c r="F52" s="8"/>
      <c r="G52" s="36"/>
      <c r="H52" s="39"/>
      <c r="J52" s="40"/>
      <c r="K52" s="42"/>
    </row>
    <row r="53" spans="1:11" ht="13.5">
      <c r="A53" s="36"/>
      <c r="B53" s="37"/>
      <c r="D53" s="36"/>
      <c r="E53" s="37"/>
      <c r="G53" s="15">
        <v>208</v>
      </c>
      <c r="H53" s="29">
        <v>25</v>
      </c>
      <c r="J53" s="36"/>
      <c r="K53" s="37"/>
    </row>
    <row r="54" spans="1:11" ht="13.5">
      <c r="A54" s="15">
        <v>109</v>
      </c>
      <c r="B54" s="29">
        <v>25</v>
      </c>
      <c r="D54" s="35" t="s">
        <v>79</v>
      </c>
      <c r="E54" s="33">
        <v>50</v>
      </c>
      <c r="G54" s="15">
        <v>209</v>
      </c>
      <c r="H54" s="29">
        <v>25</v>
      </c>
      <c r="J54" s="15">
        <v>209</v>
      </c>
      <c r="K54" s="29">
        <v>25</v>
      </c>
    </row>
    <row r="55" spans="1:11" ht="13.5">
      <c r="A55" s="15">
        <v>110</v>
      </c>
      <c r="B55" s="29">
        <v>25</v>
      </c>
      <c r="D55" s="36"/>
      <c r="E55" s="37"/>
      <c r="G55" s="15">
        <v>210</v>
      </c>
      <c r="H55" s="29">
        <v>25</v>
      </c>
      <c r="J55" s="15">
        <v>210</v>
      </c>
      <c r="K55" s="29">
        <v>25</v>
      </c>
    </row>
    <row r="56" spans="1:11" ht="13.5">
      <c r="A56" s="35" t="s">
        <v>71</v>
      </c>
      <c r="B56" s="33">
        <v>50</v>
      </c>
      <c r="D56" s="35" t="s">
        <v>71</v>
      </c>
      <c r="E56" s="33">
        <v>50</v>
      </c>
      <c r="G56" s="35" t="s">
        <v>85</v>
      </c>
      <c r="H56" s="33">
        <v>150</v>
      </c>
      <c r="J56" s="35" t="s">
        <v>85</v>
      </c>
      <c r="K56" s="33">
        <v>150</v>
      </c>
    </row>
    <row r="57" spans="1:11" ht="13.5">
      <c r="A57" s="36"/>
      <c r="B57" s="37"/>
      <c r="D57" s="36"/>
      <c r="E57" s="37"/>
      <c r="G57" s="40"/>
      <c r="H57" s="42"/>
      <c r="J57" s="40"/>
      <c r="K57" s="42"/>
    </row>
    <row r="58" spans="1:11" ht="13.5">
      <c r="A58" s="15">
        <v>113</v>
      </c>
      <c r="B58" s="29">
        <v>25</v>
      </c>
      <c r="D58" s="35" t="s">
        <v>80</v>
      </c>
      <c r="E58" s="33">
        <v>50</v>
      </c>
      <c r="G58" s="40"/>
      <c r="H58" s="42"/>
      <c r="J58" s="40"/>
      <c r="K58" s="42"/>
    </row>
    <row r="59" spans="1:11" ht="14.25" thickBot="1">
      <c r="A59" s="35" t="s">
        <v>72</v>
      </c>
      <c r="B59" s="38">
        <v>75</v>
      </c>
      <c r="D59" s="41"/>
      <c r="E59" s="34"/>
      <c r="G59" s="40"/>
      <c r="H59" s="42"/>
      <c r="J59" s="40"/>
      <c r="K59" s="42"/>
    </row>
    <row r="60" spans="1:11" ht="13.5" customHeight="1">
      <c r="A60" s="40"/>
      <c r="B60" s="43"/>
      <c r="G60" s="40"/>
      <c r="H60" s="42"/>
      <c r="J60" s="40"/>
      <c r="K60" s="42"/>
    </row>
    <row r="61" spans="1:11" ht="14.25" thickBot="1">
      <c r="A61" s="41"/>
      <c r="B61" s="44"/>
      <c r="G61" s="41"/>
      <c r="H61" s="34"/>
      <c r="J61" s="41"/>
      <c r="K61" s="34"/>
    </row>
  </sheetData>
  <sheetProtection/>
  <mergeCells count="31">
    <mergeCell ref="J48:J53"/>
    <mergeCell ref="E46:E47"/>
    <mergeCell ref="D52:D53"/>
    <mergeCell ref="A56:A57"/>
    <mergeCell ref="B56:B57"/>
    <mergeCell ref="A59:A61"/>
    <mergeCell ref="B59:B61"/>
    <mergeCell ref="J26:K26"/>
    <mergeCell ref="A48:A49"/>
    <mergeCell ref="B48:B49"/>
    <mergeCell ref="A51:A53"/>
    <mergeCell ref="B51:B53"/>
    <mergeCell ref="D46:D47"/>
    <mergeCell ref="D56:D57"/>
    <mergeCell ref="E56:E57"/>
    <mergeCell ref="K48:K53"/>
    <mergeCell ref="J56:J61"/>
    <mergeCell ref="K56:K61"/>
    <mergeCell ref="D54:D55"/>
    <mergeCell ref="E54:E55"/>
    <mergeCell ref="D48:D51"/>
    <mergeCell ref="E48:E51"/>
    <mergeCell ref="D58:D59"/>
    <mergeCell ref="E58:E59"/>
    <mergeCell ref="G48:G49"/>
    <mergeCell ref="H48:H49"/>
    <mergeCell ref="G51:G52"/>
    <mergeCell ref="H51:H52"/>
    <mergeCell ref="G56:G61"/>
    <mergeCell ref="H56:H61"/>
    <mergeCell ref="E52:E53"/>
  </mergeCells>
  <printOptions/>
  <pageMargins left="0.75" right="0.75" top="0.4" bottom="0.74" header="0.27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</dc:creator>
  <cp:keywords/>
  <dc:description/>
  <cp:lastModifiedBy>慶應義塾</cp:lastModifiedBy>
  <cp:lastPrinted>2011-12-02T08:24:45Z</cp:lastPrinted>
  <dcterms:created xsi:type="dcterms:W3CDTF">2002-01-31T00:10:26Z</dcterms:created>
  <dcterms:modified xsi:type="dcterms:W3CDTF">2013-12-12T07:21:29Z</dcterms:modified>
  <cp:category/>
  <cp:version/>
  <cp:contentType/>
  <cp:contentStatus/>
</cp:coreProperties>
</file>